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Y:\Markkinointiaineisto\WWW-sites\B2B\Yritysluotto\2020\Artikkeli-ja-opas-sisällöt\"/>
    </mc:Choice>
  </mc:AlternateContent>
  <xr:revisionPtr revIDLastSave="0" documentId="13_ncr:1_{5416DAE1-F6DA-460C-BE1E-7FA203B52429}" xr6:coauthVersionLast="45" xr6:coauthVersionMax="45" xr10:uidLastSave="{00000000-0000-0000-0000-000000000000}"/>
  <bookViews>
    <workbookView xWindow="-120" yWindow="-120" windowWidth="29040" windowHeight="15840" xr2:uid="{8A13BE08-F295-7247-8083-9B5F17A5A0D8}"/>
  </bookViews>
  <sheets>
    <sheet name="Miten käytät tätä tiedostoa" sheetId="3" r:id="rId1"/>
    <sheet name="Rahoitussuunnitelma" sheetId="1" r:id="rId2"/>
    <sheet name="Aloituskustannukset" sheetId="6" r:id="rId3"/>
    <sheet name="12 kk kannattavuu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F10" i="5" l="1"/>
  <c r="E10" i="5" l="1"/>
  <c r="E12" i="5" s="1"/>
  <c r="F9" i="6"/>
  <c r="F15" i="5"/>
  <c r="F22" i="5" s="1"/>
  <c r="G15" i="5"/>
  <c r="G22" i="5" s="1"/>
  <c r="H15" i="5"/>
  <c r="H22" i="5" s="1"/>
  <c r="I15" i="5"/>
  <c r="I22" i="5" s="1"/>
  <c r="J15" i="5"/>
  <c r="J22" i="5" s="1"/>
  <c r="K15" i="5"/>
  <c r="K22" i="5" s="1"/>
  <c r="L15" i="5"/>
  <c r="L22" i="5" s="1"/>
  <c r="M15" i="5"/>
  <c r="M22" i="5" s="1"/>
  <c r="N15" i="5"/>
  <c r="N22" i="5" s="1"/>
  <c r="O15" i="5"/>
  <c r="O22" i="5" s="1"/>
  <c r="P15" i="5"/>
  <c r="P22" i="5" s="1"/>
  <c r="E15" i="5"/>
  <c r="E22" i="5" s="1"/>
  <c r="F5" i="6"/>
  <c r="Q21" i="5"/>
  <c r="Q19" i="5"/>
  <c r="Q14" i="5"/>
  <c r="B1" i="6"/>
  <c r="C3" i="5"/>
  <c r="D3" i="5"/>
  <c r="E5" i="5" s="1"/>
  <c r="F8" i="6"/>
  <c r="F10" i="6"/>
  <c r="F11" i="6"/>
  <c r="F12" i="6"/>
  <c r="F12" i="5"/>
  <c r="G10" i="5"/>
  <c r="G12" i="5" s="1"/>
  <c r="H10" i="5"/>
  <c r="H12" i="5" s="1"/>
  <c r="I10" i="5"/>
  <c r="I12" i="5" s="1"/>
  <c r="J10" i="5"/>
  <c r="J12" i="5" s="1"/>
  <c r="K10" i="5"/>
  <c r="K12" i="5" s="1"/>
  <c r="L10" i="5"/>
  <c r="L12" i="5" s="1"/>
  <c r="M10" i="5"/>
  <c r="M12" i="5" s="1"/>
  <c r="N10" i="5"/>
  <c r="N12" i="5" s="1"/>
  <c r="O10" i="5"/>
  <c r="O12" i="5" s="1"/>
  <c r="P10" i="5"/>
  <c r="P12" i="5" s="1"/>
  <c r="F4" i="6"/>
  <c r="Q16" i="5"/>
  <c r="Q17" i="5"/>
  <c r="Q18" i="5"/>
  <c r="Q20" i="5"/>
  <c r="Q6" i="5"/>
  <c r="Q11" i="5"/>
  <c r="Q9" i="5"/>
  <c r="Q8" i="5"/>
  <c r="Q7" i="5"/>
  <c r="F7" i="6"/>
  <c r="F6" i="6" l="1"/>
  <c r="F13" i="6" s="1"/>
  <c r="B17" i="1" s="1"/>
  <c r="E23" i="5"/>
  <c r="E13" i="5"/>
  <c r="F13" i="5" s="1"/>
  <c r="G13" i="5" s="1"/>
  <c r="H13" i="5" s="1"/>
  <c r="I13" i="5" s="1"/>
  <c r="J13" i="5" s="1"/>
  <c r="K13" i="5" s="1"/>
  <c r="L13" i="5" s="1"/>
  <c r="M13" i="5" s="1"/>
  <c r="N13" i="5" s="1"/>
  <c r="O13" i="5" s="1"/>
  <c r="P13" i="5" s="1"/>
  <c r="Q10" i="5"/>
  <c r="F5" i="5"/>
  <c r="G5" i="5" s="1"/>
  <c r="H5" i="5" s="1"/>
  <c r="I5" i="5" s="1"/>
  <c r="J5" i="5" s="1"/>
  <c r="K5" i="5" s="1"/>
  <c r="L5" i="5" s="1"/>
  <c r="M5" i="5" s="1"/>
  <c r="N5" i="5" s="1"/>
  <c r="O5" i="5" s="1"/>
  <c r="P5" i="5" s="1"/>
  <c r="Q12" i="5"/>
  <c r="E24" i="5" l="1"/>
  <c r="E25" i="5" s="1"/>
  <c r="G23" i="5"/>
  <c r="G24" i="5" s="1"/>
  <c r="H23" i="5"/>
  <c r="H24" i="5" s="1"/>
  <c r="E26" i="5" l="1"/>
  <c r="G25" i="5"/>
  <c r="F23" i="5"/>
  <c r="F24" i="5" s="1"/>
  <c r="I23" i="5"/>
  <c r="I24" i="5" s="1"/>
  <c r="F25" i="5" l="1"/>
  <c r="J23" i="5"/>
  <c r="J24" i="5" s="1"/>
  <c r="I25" i="5"/>
  <c r="H25" i="5"/>
  <c r="G26" i="5" l="1"/>
  <c r="I26" i="5"/>
  <c r="F26" i="5"/>
  <c r="H26" i="5"/>
  <c r="K23" i="5"/>
  <c r="K24" i="5" s="1"/>
  <c r="L23" i="5" l="1"/>
  <c r="L24" i="5" s="1"/>
  <c r="J25" i="5"/>
  <c r="J26" i="5" l="1"/>
  <c r="M23" i="5"/>
  <c r="M24" i="5" s="1"/>
  <c r="L25" i="5"/>
  <c r="K25" i="5"/>
  <c r="K26" i="5" l="1"/>
  <c r="L26" i="5"/>
  <c r="M25" i="5"/>
  <c r="N23" i="5"/>
  <c r="N24" i="5" s="1"/>
  <c r="M26" i="5" l="1"/>
  <c r="O23" i="5"/>
  <c r="O24" i="5" s="1"/>
  <c r="N25" i="5"/>
  <c r="N26" i="5" s="1"/>
  <c r="O25" i="5" l="1"/>
  <c r="O26" i="5" s="1"/>
  <c r="P23" i="5"/>
  <c r="Q15" i="5"/>
  <c r="P24" i="5" l="1"/>
  <c r="Q24" i="5" s="1"/>
  <c r="Q23" i="5"/>
  <c r="Q22" i="5"/>
  <c r="P25" i="5" l="1"/>
  <c r="P26" i="5" s="1"/>
  <c r="B18" i="1" s="1"/>
  <c r="B19" i="1" s="1"/>
  <c r="B20" i="1" s="1"/>
  <c r="Q25" i="5" l="1"/>
  <c r="B23" i="1" s="1"/>
  <c r="B22" i="1" l="1"/>
  <c r="B24" i="1" s="1"/>
</calcChain>
</file>

<file path=xl/sharedStrings.xml><?xml version="1.0" encoding="utf-8"?>
<sst xmlns="http://schemas.openxmlformats.org/spreadsheetml/2006/main" count="67" uniqueCount="65">
  <si>
    <t>Rahoitussuunnittelu</t>
  </si>
  <si>
    <t>Mihin haet rahoitusta</t>
  </si>
  <si>
    <t>Yrityksen nykyinen tilanne</t>
  </si>
  <si>
    <t>Projektin nimi</t>
  </si>
  <si>
    <t>Kuukautta</t>
  </si>
  <si>
    <t>Veroprosentti</t>
  </si>
  <si>
    <t>Seuraavan 12 kk kannattavuus</t>
  </si>
  <si>
    <t>Yhteensä</t>
  </si>
  <si>
    <t>Kertakustannus</t>
  </si>
  <si>
    <t>Kuukausikustannus</t>
  </si>
  <si>
    <t>Tarvittava rahoitus</t>
  </si>
  <si>
    <t>Seuraavan 12 kuukauden kannattavuus</t>
  </si>
  <si>
    <t>Seuraavat 12 kk</t>
  </si>
  <si>
    <t>Seuraavan 12 kuukauden ROI</t>
  </si>
  <si>
    <t>TULOT</t>
  </si>
  <si>
    <t>Muut tulot</t>
  </si>
  <si>
    <t>Bruttovoitto</t>
  </si>
  <si>
    <t>KULUT</t>
  </si>
  <si>
    <t>Markkinointi / Mainonta</t>
  </si>
  <si>
    <t>Myyntipalkkiot</t>
  </si>
  <si>
    <t>Muut 1</t>
  </si>
  <si>
    <t>Kulut yhteensä</t>
  </si>
  <si>
    <t>Tulot ennen veroja</t>
  </si>
  <si>
    <t>Tuloverokulut</t>
  </si>
  <si>
    <t>NETTOTULOT</t>
  </si>
  <si>
    <t>Arvioitu  myynti</t>
  </si>
  <si>
    <t>KUSTANNUKSET</t>
  </si>
  <si>
    <t>Mainonta / markkinointi</t>
  </si>
  <si>
    <t>Työntekijöiden palkat</t>
  </si>
  <si>
    <t>Palkan lisäkulut</t>
  </si>
  <si>
    <t>Lisäkulut 1</t>
  </si>
  <si>
    <t>Lisäkulut 2</t>
  </si>
  <si>
    <t>Lisäkulut 3</t>
  </si>
  <si>
    <t>Lisäkulut 4</t>
  </si>
  <si>
    <t>Materiaalit/laitteet</t>
  </si>
  <si>
    <t>Palkat</t>
  </si>
  <si>
    <t>Kijroita tähän millaiseen hankkeeseen olet hakemassa rahoitusta. 
Mieti kysymyksiä kuten, miten hanke/projekti liittyy nykyiseen yritystoimintaa, strategiaan ja kasvuun.
Kannattaa miettiä tarkkaan miksi haluat panostaa juuri tähän projektiin/hankkeeseen.</t>
  </si>
  <si>
    <t>Kustannukset ennen kuin projekti tuottaa</t>
  </si>
  <si>
    <t>Muut 2</t>
  </si>
  <si>
    <t>Vuokramaksut</t>
  </si>
  <si>
    <t>Palautukset ja alennukset</t>
  </si>
  <si>
    <t>Vuokra</t>
  </si>
  <si>
    <t>Muut 3</t>
  </si>
  <si>
    <t>Yrityksen oma investointi</t>
  </si>
  <si>
    <t>Miten paljon yritys pystyy itse investoimaan projektiin/hankkeeseen</t>
  </si>
  <si>
    <t>Konsultointi/asennus/muu myynti</t>
  </si>
  <si>
    <t>Seuraavan 12 kuukauden myynti</t>
  </si>
  <si>
    <t>Myytyjen tavaroiden hankintameno</t>
  </si>
  <si>
    <t xml:space="preserve">Lisää tänne projektin arvioidut tulot ja kulut. Muista, että uudet hankkeet eivät välttämättä tuota tulosta heti ensimmäisestä kuukaudesta lähtien. 
Palkan lisäkulut ja verkokulut lasketaan automaattisesti annettujen lukujen perusetella. 
</t>
  </si>
  <si>
    <t>Liikevaihto yhteensä</t>
  </si>
  <si>
    <t>Arvioitu aloituskustannus</t>
  </si>
  <si>
    <t>Projektin/Hankkeen Aloituskustannukset</t>
  </si>
  <si>
    <t xml:space="preserve">Lisää tänne projektin/hankkeen kulut, ennen kuin projekti/hanke on valmis. Jos olet esimerkiksi rakentamassa verkkokauppaa, jonka rakentaminen vaatii 3 kuukautta, niin lisää 3 kuukauden kulut tänne. 
</t>
  </si>
  <si>
    <t>Aloituskustannukset</t>
  </si>
  <si>
    <t>Seuraavan 12 kuukauden suurin kassavaje</t>
  </si>
  <si>
    <t>Tämä lasketaan Alotuskustannukset-sivulla.</t>
  </si>
  <si>
    <t>Tämä lasketaan 12 kk Kannattavuus-sivulla.</t>
  </si>
  <si>
    <t>Tämä lasketaan 12 kk Kannattavuus- ja 12kk kannattavuus-sivulla.</t>
  </si>
  <si>
    <t xml:space="preserve">Tämä lasketaan yhdistämällä aloituskustannukset ja suurin kassavaje projektin aikana. Tämän jälkeen summasta poistetaan  yrityksen oma investointi. </t>
  </si>
  <si>
    <t>Kirjoita tähän yrityksen nykyinen tilanne. Kasvaako yritys ja onko liiketoiminta kannattavaa?
Kannattaa myös miettiä markkinatilannetta. Onko kokonaismarkkina kasvamassa vai pienenemässä?</t>
  </si>
  <si>
    <t>Kirjoita tähän miten projekti/hanke auttaa yritystäsi kehittymään. 
- Oletko hakemassa kasvua? 
- Laajentamassa liiketoimintaa/palvelutarjontaa?
- Auttaako projekti/hanke sinua säästämään rahaa tulevaisuudessa?</t>
  </si>
  <si>
    <t>Mihin käytät rahoitusta?</t>
  </si>
  <si>
    <t>Miten hanke tulee kehittämään yritystäsi?</t>
  </si>
  <si>
    <t xml:space="preserve">Täytä tähän mihin tulet käyttämään rahoitusta.
- Vaatiiko projekti/hanke suurta alkuinvestointia? 
- Miten kauan kestää ennen kuin projekti alkaa maksamaan itsensä takaisin? </t>
  </si>
  <si>
    <t xml:space="preserve">Tämän oppaan avulla pystyt luomaan itsellesi rahoitussuunnitelman uudelle projektille tai hankkeelle. 
Rahoitussuunnitelma sivulla sinun tulee kirjoittaa projektikuvaus, eli vastata kysymyksiin kuten mihin haet rahoitusta, miettiä yrityksen ja markkinan nykytilannetta, miten hanke/projektin tulee kehittämään yritystoimintaasi sekä mitkä ovat projektin/hankkeen isoimmat kustannukset. 
Harmaalla esitetyt luvut lasketaan automaattisesti, Aloituskustannukset- ja Kannattavuus -sivujen lukujen perusteella.
Tämän harjoituksen tarkoitus on varmistaa, että olet miettinyt projektia huolellisesti läpi, ennen kuin haet siihen rahoitusta. 
Tiedoston avulla näet miten paljon projekti/hanke tarvitsee ennen kuin se alkaa tuottamaan tulosta ja mikä projektin ROI, eli tuottoprosentti 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</si>
</sst>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mm/dd/yyyy;@"/>
    <numFmt numFmtId="165" formatCode="#,##0\ &quot;€&quot;"/>
    <numFmt numFmtId="166" formatCode="[$-40B]mmm\ yy"/>
  </numFmts>
  <fonts count="16" x14ac:knownFonts="1">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sz val="12"/>
      <color theme="0"/>
      <name val="Calibri"/>
      <family val="2"/>
      <scheme val="minor"/>
    </font>
    <font>
      <b/>
      <sz val="10"/>
      <color theme="0"/>
      <name val="Calibri"/>
      <family val="2"/>
      <scheme val="minor"/>
    </font>
    <font>
      <sz val="8"/>
      <name val="Calibri"/>
      <family val="2"/>
      <scheme val="minor"/>
    </font>
    <font>
      <sz val="14"/>
      <color theme="0"/>
      <name val="Calibri"/>
      <family val="2"/>
      <scheme val="minor"/>
    </font>
    <font>
      <sz val="14"/>
      <color theme="1"/>
      <name val="Calibri"/>
      <family val="2"/>
      <scheme val="minor"/>
    </font>
    <font>
      <sz val="16"/>
      <color theme="0"/>
      <name val="Calibri"/>
      <family val="2"/>
      <scheme val="minor"/>
    </font>
    <font>
      <b/>
      <u/>
      <sz val="12"/>
      <color theme="0"/>
      <name val="Calibri"/>
      <family val="2"/>
      <scheme val="minor"/>
    </font>
    <font>
      <sz val="10"/>
      <color theme="0"/>
      <name val="Calibri"/>
      <family val="2"/>
      <scheme val="minor"/>
    </font>
    <font>
      <b/>
      <sz val="12"/>
      <name val="Calibri"/>
      <family val="2"/>
      <scheme val="minor"/>
    </font>
    <font>
      <i/>
      <sz val="12"/>
      <color theme="1"/>
      <name val="Calibri"/>
      <family val="2"/>
      <scheme val="minor"/>
    </font>
    <font>
      <b/>
      <i/>
      <sz val="12"/>
      <color theme="1"/>
      <name val="Calibri"/>
      <family val="2"/>
      <scheme val="minor"/>
    </font>
    <font>
      <b/>
      <sz val="14"/>
      <color theme="0"/>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rgb="FF014CA0"/>
        <bgColor indexed="64"/>
      </patternFill>
    </fill>
    <fill>
      <patternFill patternType="solid">
        <fgColor theme="0"/>
        <bgColor indexed="64"/>
      </patternFill>
    </fill>
  </fills>
  <borders count="16">
    <border>
      <left/>
      <right/>
      <top/>
      <bottom/>
      <diagonal/>
    </border>
    <border>
      <left/>
      <right/>
      <top style="thin">
        <color theme="0"/>
      </top>
      <bottom style="double">
        <color theme="0"/>
      </bottom>
      <diagonal/>
    </border>
    <border>
      <left/>
      <right/>
      <top style="thin">
        <color theme="0"/>
      </top>
      <bottom style="thin">
        <color theme="0"/>
      </bottom>
      <diagonal/>
    </border>
    <border>
      <left/>
      <right/>
      <top/>
      <bottom style="thin">
        <color theme="0"/>
      </bottom>
      <diagonal/>
    </border>
    <border>
      <left/>
      <right/>
      <top style="thin">
        <color theme="1"/>
      </top>
      <bottom/>
      <diagonal/>
    </border>
    <border>
      <left/>
      <right/>
      <top/>
      <bottom style="thin">
        <color theme="1"/>
      </bottom>
      <diagonal/>
    </border>
    <border>
      <left/>
      <right/>
      <top style="thin">
        <color theme="0"/>
      </top>
      <bottom/>
      <diagonal/>
    </border>
    <border>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0"/>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0" fillId="0" borderId="0" xfId="0" applyAlignment="1">
      <alignment vertical="top"/>
    </xf>
    <xf numFmtId="165" fontId="0" fillId="0" borderId="0" xfId="0" applyNumberFormat="1"/>
    <xf numFmtId="6" fontId="0" fillId="0" borderId="0" xfId="0" applyNumberFormat="1"/>
    <xf numFmtId="0" fontId="0" fillId="0" borderId="0" xfId="0" applyAlignment="1">
      <alignment vertical="center"/>
    </xf>
    <xf numFmtId="165" fontId="0" fillId="0" borderId="0" xfId="0" applyNumberFormat="1" applyBorder="1"/>
    <xf numFmtId="166" fontId="8" fillId="0" borderId="5" xfId="0" applyNumberFormat="1" applyFont="1" applyBorder="1" applyAlignment="1">
      <alignment horizontal="center"/>
    </xf>
    <xf numFmtId="165" fontId="0" fillId="0" borderId="7" xfId="0" applyNumberFormat="1" applyBorder="1"/>
    <xf numFmtId="165" fontId="0" fillId="0" borderId="0" xfId="0" applyNumberFormat="1" applyAlignment="1">
      <alignment vertical="top"/>
    </xf>
    <xf numFmtId="0" fontId="0" fillId="0" borderId="0" xfId="0" applyBorder="1"/>
    <xf numFmtId="0" fontId="0" fillId="0" borderId="0" xfId="0" applyFill="1" applyBorder="1"/>
    <xf numFmtId="165" fontId="2" fillId="2" borderId="10" xfId="0" applyNumberFormat="1" applyFont="1" applyFill="1" applyBorder="1" applyAlignment="1">
      <alignment horizontal="right" vertical="center" wrapText="1"/>
    </xf>
    <xf numFmtId="0" fontId="2" fillId="2" borderId="10" xfId="0" applyFont="1" applyFill="1" applyBorder="1" applyAlignment="1">
      <alignment horizontal="right" vertical="center" wrapText="1"/>
    </xf>
    <xf numFmtId="0" fontId="0" fillId="0" borderId="0" xfId="0" applyAlignment="1">
      <alignment wrapText="1"/>
    </xf>
    <xf numFmtId="0" fontId="8" fillId="0" borderId="0" xfId="0" applyFont="1" applyAlignment="1">
      <alignment wrapText="1"/>
    </xf>
    <xf numFmtId="165" fontId="0" fillId="0" borderId="11" xfId="0" applyNumberFormat="1" applyBorder="1" applyAlignment="1" applyProtection="1">
      <alignment horizontal="right" vertical="center" wrapText="1"/>
    </xf>
    <xf numFmtId="9" fontId="0" fillId="0" borderId="12" xfId="0" applyNumberFormat="1" applyBorder="1" applyAlignment="1" applyProtection="1">
      <alignment horizontal="right" vertical="center"/>
    </xf>
    <xf numFmtId="165" fontId="12" fillId="0" borderId="10" xfId="0" applyNumberFormat="1" applyFont="1" applyFill="1" applyBorder="1" applyAlignment="1">
      <alignment horizontal="right" vertical="center" wrapText="1"/>
    </xf>
    <xf numFmtId="165" fontId="13" fillId="0" borderId="11" xfId="0" applyNumberFormat="1" applyFont="1" applyBorder="1" applyAlignment="1" applyProtection="1">
      <alignment horizontal="right" vertical="center"/>
    </xf>
    <xf numFmtId="165" fontId="14" fillId="0" borderId="11" xfId="0" applyNumberFormat="1" applyFont="1" applyBorder="1" applyAlignment="1" applyProtection="1">
      <alignment horizontal="right" vertical="center"/>
    </xf>
    <xf numFmtId="165" fontId="3" fillId="0" borderId="0" xfId="0" applyNumberFormat="1" applyFont="1"/>
    <xf numFmtId="0" fontId="2" fillId="2" borderId="5" xfId="0" applyFont="1" applyFill="1" applyBorder="1" applyAlignment="1">
      <alignment horizontal="right" vertical="center" wrapText="1"/>
    </xf>
    <xf numFmtId="165" fontId="0" fillId="0" borderId="0" xfId="0" applyNumberFormat="1" applyAlignment="1">
      <alignment wrapText="1"/>
    </xf>
    <xf numFmtId="0" fontId="7" fillId="0" borderId="7" xfId="0" applyFont="1" applyFill="1" applyBorder="1" applyAlignment="1">
      <alignment vertical="center"/>
    </xf>
    <xf numFmtId="0" fontId="2" fillId="2" borderId="0" xfId="0" applyFont="1" applyFill="1" applyAlignment="1">
      <alignment horizontal="right" vertical="center" wrapText="1"/>
    </xf>
    <xf numFmtId="165" fontId="0" fillId="0" borderId="11" xfId="0" applyNumberFormat="1" applyBorder="1" applyAlignment="1">
      <alignment wrapText="1"/>
    </xf>
    <xf numFmtId="165" fontId="14" fillId="0" borderId="11" xfId="0" applyNumberFormat="1" applyFont="1" applyBorder="1" applyAlignment="1" applyProtection="1">
      <alignment horizontal="right" vertical="center" wrapText="1"/>
    </xf>
    <xf numFmtId="0" fontId="0" fillId="0" borderId="11" xfId="0" applyBorder="1" applyAlignment="1" applyProtection="1">
      <alignment vertical="center"/>
      <protection locked="0"/>
    </xf>
    <xf numFmtId="165" fontId="0" fillId="0" borderId="11" xfId="0" applyNumberFormat="1" applyFill="1" applyBorder="1" applyAlignment="1" applyProtection="1">
      <alignment horizontal="right" vertical="center"/>
      <protection locked="0"/>
    </xf>
    <xf numFmtId="166" fontId="8" fillId="0" borderId="7" xfId="0" applyNumberFormat="1" applyFont="1" applyBorder="1" applyAlignment="1">
      <alignment horizontal="center"/>
    </xf>
    <xf numFmtId="0" fontId="4" fillId="3" borderId="0" xfId="0" applyFont="1" applyFill="1" applyAlignment="1">
      <alignment vertical="center"/>
    </xf>
    <xf numFmtId="164" fontId="4" fillId="3" borderId="0" xfId="0" applyNumberFormat="1" applyFont="1" applyFill="1" applyAlignment="1">
      <alignment vertical="center"/>
    </xf>
    <xf numFmtId="9" fontId="4" fillId="3" borderId="0" xfId="1" applyFont="1" applyFill="1" applyAlignment="1">
      <alignment horizontal="right" vertical="center"/>
    </xf>
    <xf numFmtId="0" fontId="7" fillId="3" borderId="3" xfId="0" applyFont="1" applyFill="1" applyBorder="1"/>
    <xf numFmtId="0" fontId="4" fillId="3" borderId="0" xfId="0" applyFont="1" applyFill="1"/>
    <xf numFmtId="0" fontId="4" fillId="3" borderId="3" xfId="0" applyFont="1" applyFill="1" applyBorder="1"/>
    <xf numFmtId="0" fontId="7" fillId="3" borderId="0" xfId="0" applyFont="1" applyFill="1" applyBorder="1"/>
    <xf numFmtId="9" fontId="4" fillId="3" borderId="0" xfId="0" applyNumberFormat="1" applyFont="1" applyFill="1"/>
    <xf numFmtId="0" fontId="4" fillId="3" borderId="3" xfId="0" applyFont="1" applyFill="1" applyBorder="1" applyAlignment="1">
      <alignment vertical="top"/>
    </xf>
    <xf numFmtId="0" fontId="4" fillId="3" borderId="2" xfId="0" applyFont="1" applyFill="1" applyBorder="1"/>
    <xf numFmtId="0" fontId="4" fillId="3" borderId="0" xfId="0" applyFont="1" applyFill="1" applyBorder="1"/>
    <xf numFmtId="0" fontId="7" fillId="3" borderId="1" xfId="0" applyFont="1" applyFill="1" applyBorder="1" applyAlignment="1">
      <alignment vertical="center"/>
    </xf>
    <xf numFmtId="0" fontId="4" fillId="3" borderId="0" xfId="0" applyFont="1" applyFill="1" applyAlignment="1"/>
    <xf numFmtId="165" fontId="4" fillId="3" borderId="0" xfId="0" applyNumberFormat="1" applyFont="1" applyFill="1"/>
    <xf numFmtId="165" fontId="4" fillId="3" borderId="3" xfId="0" applyNumberFormat="1" applyFont="1" applyFill="1" applyBorder="1"/>
    <xf numFmtId="165" fontId="4" fillId="3" borderId="0" xfId="0" applyNumberFormat="1" applyFont="1" applyFill="1" applyAlignment="1">
      <alignment vertical="top"/>
    </xf>
    <xf numFmtId="165" fontId="7" fillId="3" borderId="1" xfId="0" applyNumberFormat="1" applyFont="1" applyFill="1" applyBorder="1" applyAlignment="1">
      <alignment vertical="center"/>
    </xf>
    <xf numFmtId="0" fontId="4" fillId="3" borderId="15" xfId="0" applyFont="1" applyFill="1" applyBorder="1"/>
    <xf numFmtId="0" fontId="4" fillId="3" borderId="10" xfId="0" applyFont="1" applyFill="1" applyBorder="1"/>
    <xf numFmtId="0" fontId="4" fillId="3" borderId="6" xfId="0" applyFont="1" applyFill="1" applyBorder="1"/>
    <xf numFmtId="9" fontId="4" fillId="3" borderId="0" xfId="0" applyNumberFormat="1" applyFont="1" applyFill="1" applyBorder="1"/>
    <xf numFmtId="0" fontId="7" fillId="3" borderId="13" xfId="0" applyFont="1" applyFill="1" applyBorder="1" applyAlignment="1">
      <alignment vertical="center"/>
    </xf>
    <xf numFmtId="0" fontId="7" fillId="3" borderId="7" xfId="0" applyFont="1" applyFill="1" applyBorder="1" applyAlignment="1">
      <alignment vertical="center"/>
    </xf>
    <xf numFmtId="0" fontId="4" fillId="3" borderId="5" xfId="0" applyFont="1" applyFill="1" applyBorder="1" applyAlignment="1">
      <alignment horizontal="right"/>
    </xf>
    <xf numFmtId="0" fontId="4" fillId="3" borderId="11" xfId="0" applyFont="1" applyFill="1" applyBorder="1" applyAlignment="1">
      <alignment horizontal="right"/>
    </xf>
    <xf numFmtId="165" fontId="4" fillId="3" borderId="11" xfId="0" applyNumberFormat="1" applyFont="1" applyFill="1" applyBorder="1"/>
    <xf numFmtId="165" fontId="15" fillId="3" borderId="14" xfId="0" applyNumberFormat="1" applyFont="1" applyFill="1" applyBorder="1" applyAlignment="1">
      <alignment vertical="center"/>
    </xf>
    <xf numFmtId="0" fontId="10" fillId="3" borderId="10" xfId="0" applyFont="1" applyFill="1" applyBorder="1" applyAlignment="1">
      <alignment horizontal="right" vertical="center"/>
    </xf>
    <xf numFmtId="0" fontId="2" fillId="3" borderId="10" xfId="0" applyFont="1" applyFill="1" applyBorder="1" applyAlignment="1">
      <alignment horizontal="right"/>
    </xf>
    <xf numFmtId="0" fontId="5" fillId="3" borderId="10" xfId="0" applyFont="1" applyFill="1" applyBorder="1" applyAlignment="1">
      <alignment horizontal="right" vertical="top" wrapText="1"/>
    </xf>
    <xf numFmtId="0" fontId="10" fillId="3" borderId="10" xfId="0" applyFont="1" applyFill="1" applyBorder="1" applyAlignment="1">
      <alignment horizontal="right"/>
    </xf>
    <xf numFmtId="0" fontId="5" fillId="3" borderId="10"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0" fillId="3" borderId="11" xfId="0" applyFill="1" applyBorder="1" applyProtection="1">
      <protection locked="0"/>
    </xf>
    <xf numFmtId="0" fontId="0" fillId="3" borderId="11" xfId="0" applyFill="1" applyBorder="1" applyAlignment="1" applyProtection="1">
      <alignment horizontal="left" vertical="top"/>
      <protection locked="0"/>
    </xf>
    <xf numFmtId="0" fontId="2" fillId="3" borderId="0" xfId="0" applyFont="1" applyFill="1" applyAlignment="1">
      <alignment horizontal="right" vertical="center" wrapText="1"/>
    </xf>
    <xf numFmtId="165" fontId="14" fillId="3" borderId="11" xfId="0" applyNumberFormat="1" applyFont="1" applyFill="1" applyBorder="1" applyAlignment="1" applyProtection="1">
      <alignment horizontal="right" vertical="center"/>
    </xf>
    <xf numFmtId="0" fontId="0" fillId="3" borderId="0" xfId="0" applyFill="1"/>
    <xf numFmtId="0" fontId="0" fillId="3" borderId="0" xfId="0" applyFill="1" applyAlignment="1">
      <alignment vertical="center"/>
    </xf>
    <xf numFmtId="0" fontId="0" fillId="3" borderId="0" xfId="0" applyFill="1" applyAlignment="1">
      <alignment vertical="top"/>
    </xf>
    <xf numFmtId="165" fontId="0" fillId="3" borderId="0" xfId="0" applyNumberFormat="1" applyFill="1"/>
    <xf numFmtId="0" fontId="0" fillId="4" borderId="0" xfId="0" applyFill="1"/>
    <xf numFmtId="0" fontId="0" fillId="4" borderId="0" xfId="0" applyFill="1" applyAlignment="1">
      <alignment vertical="center"/>
    </xf>
    <xf numFmtId="0" fontId="0" fillId="4" borderId="0" xfId="0" applyFill="1" applyAlignment="1">
      <alignment vertical="top"/>
    </xf>
    <xf numFmtId="0" fontId="0" fillId="0" borderId="10" xfId="0" applyBorder="1" applyAlignment="1">
      <alignment horizontal="left" wrapText="1"/>
    </xf>
    <xf numFmtId="0" fontId="0" fillId="0" borderId="11" xfId="0" applyBorder="1" applyAlignment="1" applyProtection="1">
      <alignment horizontal="left" vertical="top"/>
      <protection locked="0"/>
    </xf>
    <xf numFmtId="0" fontId="0" fillId="0" borderId="11" xfId="0" applyBorder="1" applyAlignment="1" applyProtection="1">
      <alignment horizontal="left" vertical="center"/>
      <protection locked="0"/>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0" fillId="0" borderId="0" xfId="0" applyAlignment="1">
      <alignment horizontal="left" vertical="top" wrapText="1"/>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1"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0" applyNumberFormat="1" applyFont="1" applyFill="1" applyBorder="1" applyAlignment="1">
      <alignment horizontal="center" vertical="center"/>
    </xf>
    <xf numFmtId="164" fontId="4" fillId="3" borderId="0" xfId="0" applyNumberFormat="1" applyFont="1" applyFill="1" applyBorder="1" applyAlignment="1">
      <alignment horizontal="center" vertical="center"/>
    </xf>
    <xf numFmtId="0" fontId="9" fillId="3" borderId="0" xfId="0"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14C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ABE7-1D06-6C42-9B5E-4E84A128488A}">
  <dimension ref="A1:B1"/>
  <sheetViews>
    <sheetView tabSelected="1" workbookViewId="0">
      <selection activeCell="A17" sqref="A17"/>
    </sheetView>
  </sheetViews>
  <sheetFormatPr defaultColWidth="11" defaultRowHeight="15.75" x14ac:dyDescent="0.25"/>
  <cols>
    <col min="1" max="1" width="137.125" customWidth="1"/>
  </cols>
  <sheetData>
    <row r="1" spans="1:2" ht="281.25" x14ac:dyDescent="0.3">
      <c r="A1" s="14" t="s">
        <v>64</v>
      </c>
      <c r="B1"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03C3C-9E26-394F-A582-01F330FA0147}">
  <dimension ref="A1:C25"/>
  <sheetViews>
    <sheetView topLeftCell="A13" zoomScaleNormal="100" workbookViewId="0">
      <selection activeCell="B16" sqref="B16"/>
    </sheetView>
  </sheetViews>
  <sheetFormatPr defaultColWidth="11" defaultRowHeight="15.75" x14ac:dyDescent="0.25"/>
  <cols>
    <col min="1" max="1" width="37.25" customWidth="1"/>
    <col min="2" max="2" width="55.875" customWidth="1"/>
    <col min="3" max="3" width="62.125" customWidth="1"/>
  </cols>
  <sheetData>
    <row r="1" spans="1:3" ht="48" customHeight="1" x14ac:dyDescent="0.25">
      <c r="A1" s="77" t="s">
        <v>0</v>
      </c>
      <c r="B1" s="78"/>
    </row>
    <row r="2" spans="1:3" ht="36.950000000000003" customHeight="1" x14ac:dyDescent="0.25">
      <c r="A2" s="57" t="s">
        <v>3</v>
      </c>
      <c r="B2" s="27"/>
    </row>
    <row r="3" spans="1:3" ht="5.0999999999999996" customHeight="1" x14ac:dyDescent="0.25">
      <c r="A3" s="58"/>
      <c r="B3" s="63"/>
    </row>
    <row r="4" spans="1:3" ht="26.1" customHeight="1" x14ac:dyDescent="0.25">
      <c r="A4" s="57" t="s">
        <v>1</v>
      </c>
      <c r="B4" s="76"/>
    </row>
    <row r="5" spans="1:3" ht="153" customHeight="1" x14ac:dyDescent="0.25">
      <c r="A5" s="59" t="s">
        <v>36</v>
      </c>
      <c r="B5" s="76"/>
    </row>
    <row r="6" spans="1:3" ht="5.0999999999999996" customHeight="1" x14ac:dyDescent="0.25">
      <c r="A6" s="58"/>
      <c r="B6" s="64"/>
    </row>
    <row r="7" spans="1:3" ht="17.100000000000001" customHeight="1" x14ac:dyDescent="0.25">
      <c r="A7" s="60" t="s">
        <v>2</v>
      </c>
      <c r="B7" s="75"/>
    </row>
    <row r="8" spans="1:3" ht="114.95" customHeight="1" x14ac:dyDescent="0.25">
      <c r="A8" s="61" t="s">
        <v>59</v>
      </c>
      <c r="B8" s="75"/>
    </row>
    <row r="9" spans="1:3" ht="5.0999999999999996" customHeight="1" x14ac:dyDescent="0.25">
      <c r="A9" s="58"/>
      <c r="B9" s="63"/>
    </row>
    <row r="10" spans="1:3" x14ac:dyDescent="0.25">
      <c r="A10" s="60" t="s">
        <v>62</v>
      </c>
      <c r="B10" s="75"/>
    </row>
    <row r="11" spans="1:3" ht="117" customHeight="1" x14ac:dyDescent="0.25">
      <c r="A11" s="62" t="s">
        <v>60</v>
      </c>
      <c r="B11" s="75"/>
    </row>
    <row r="12" spans="1:3" ht="5.0999999999999996" customHeight="1" x14ac:dyDescent="0.25">
      <c r="A12" s="58"/>
      <c r="B12" s="63"/>
    </row>
    <row r="13" spans="1:3" x14ac:dyDescent="0.25">
      <c r="A13" s="60" t="s">
        <v>61</v>
      </c>
      <c r="B13" s="75"/>
    </row>
    <row r="14" spans="1:3" ht="107.1" customHeight="1" x14ac:dyDescent="0.25">
      <c r="A14" s="61" t="s">
        <v>63</v>
      </c>
      <c r="B14" s="75"/>
    </row>
    <row r="15" spans="1:3" ht="5.0999999999999996" customHeight="1" x14ac:dyDescent="0.25">
      <c r="A15" s="58"/>
      <c r="B15" s="64"/>
    </row>
    <row r="16" spans="1:3" s="2" customFormat="1" ht="36.950000000000003" customHeight="1" x14ac:dyDescent="0.25">
      <c r="A16" s="17" t="s">
        <v>43</v>
      </c>
      <c r="B16" s="28">
        <v>2000</v>
      </c>
      <c r="C16" s="22" t="s">
        <v>44</v>
      </c>
    </row>
    <row r="17" spans="1:3" s="2" customFormat="1" ht="36.950000000000003" customHeight="1" x14ac:dyDescent="0.25">
      <c r="A17" s="11" t="s">
        <v>53</v>
      </c>
      <c r="B17" s="15" t="str">
        <f>(IF(Aloituskustannukset!F13&lt;&gt;0,(Aloituskustannukset!F13*-1),"Summa lasketaan Kannattavuus-sivun tietojen mukaan. Jatka siis Aloituskustannus-sivulle"))</f>
        <v>Summa lasketaan Kannattavuus-sivun tietojen mukaan. Jatka siis Aloituskustannus-sivulle</v>
      </c>
      <c r="C17" s="2" t="s">
        <v>55</v>
      </c>
    </row>
    <row r="18" spans="1:3" s="2" customFormat="1" ht="36.950000000000003" customHeight="1" x14ac:dyDescent="0.25">
      <c r="A18" s="12" t="s">
        <v>54</v>
      </c>
      <c r="B18" s="18">
        <f>SMALL('12 kk kannattavuus'!E26:P26,1)</f>
        <v>0</v>
      </c>
      <c r="C18" s="2" t="s">
        <v>56</v>
      </c>
    </row>
    <row r="19" spans="1:3" ht="36.950000000000003" customHeight="1" x14ac:dyDescent="0.25">
      <c r="A19" s="12" t="s">
        <v>37</v>
      </c>
      <c r="B19" s="25" t="str">
        <f>IFERROR(B17+B18,"Tieto lasketaan automaattisesti. Täytä aloituskustannus- ja 12 kk kannattavuus sivut ensin")</f>
        <v>Tieto lasketaan automaattisesti. Täytä aloituskustannus- ja 12 kk kannattavuus sivut ensin</v>
      </c>
      <c r="C19" s="2" t="s">
        <v>57</v>
      </c>
    </row>
    <row r="20" spans="1:3" ht="36.950000000000003" customHeight="1" x14ac:dyDescent="0.25">
      <c r="A20" s="24" t="s">
        <v>10</v>
      </c>
      <c r="B20" s="26" t="str">
        <f>IFERROR(ABS(B19-B16),"Tieto lasketaan automaattisesti. Täytä aloituskustannus- ja 12 kk kannattavuus sivut ensin")</f>
        <v>Tieto lasketaan automaattisesti. Täytä aloituskustannus- ja 12 kk kannattavuus sivut ensin</v>
      </c>
      <c r="C20" s="74" t="s">
        <v>58</v>
      </c>
    </row>
    <row r="21" spans="1:3" ht="12.95" customHeight="1" x14ac:dyDescent="0.25">
      <c r="A21" s="65"/>
      <c r="B21" s="66"/>
      <c r="C21" s="74"/>
    </row>
    <row r="22" spans="1:3" ht="36.950000000000003" customHeight="1" x14ac:dyDescent="0.25">
      <c r="A22" s="24" t="s">
        <v>46</v>
      </c>
      <c r="B22" s="19">
        <f>'12 kk kannattavuus'!Q25</f>
        <v>0</v>
      </c>
      <c r="C22" s="13"/>
    </row>
    <row r="23" spans="1:3" ht="36.950000000000003" customHeight="1" x14ac:dyDescent="0.25">
      <c r="A23" s="12" t="s">
        <v>11</v>
      </c>
      <c r="B23" s="15" t="str">
        <f>IFERROR('12 kk kannattavuus'!Q25+Rahoitussuunnitelma!B17-Rahoitussuunnitelma!B16,"Tieto lasketaan automaattisesti. Täytä aloituskustannus- ja 12 kk kannattavuus sivut ensin")</f>
        <v>Tieto lasketaan automaattisesti. Täytä aloituskustannus- ja 12 kk kannattavuus sivut ensin</v>
      </c>
    </row>
    <row r="24" spans="1:3" ht="36.950000000000003" customHeight="1" x14ac:dyDescent="0.25">
      <c r="A24" s="21" t="s">
        <v>13</v>
      </c>
      <c r="B24" s="16" t="str">
        <f>IFERROR((B22/B20-1),"-%")</f>
        <v>-%</v>
      </c>
    </row>
    <row r="25" spans="1:3" ht="33" customHeight="1" x14ac:dyDescent="0.25"/>
  </sheetData>
  <mergeCells count="6">
    <mergeCell ref="A1:B1"/>
    <mergeCell ref="C20:C21"/>
    <mergeCell ref="B13:B14"/>
    <mergeCell ref="B10:B11"/>
    <mergeCell ref="B7:B8"/>
    <mergeCell ref="B4:B5"/>
  </mergeCells>
  <pageMargins left="0.25" right="0.25"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75FE-F2F3-844F-B284-17A12464A8CF}">
  <dimension ref="A1:F25"/>
  <sheetViews>
    <sheetView topLeftCell="A7" zoomScaleNormal="100" workbookViewId="0">
      <selection activeCell="J17" sqref="J17"/>
    </sheetView>
  </sheetViews>
  <sheetFormatPr defaultColWidth="11" defaultRowHeight="15.75" x14ac:dyDescent="0.25"/>
  <cols>
    <col min="1" max="1" width="28.625" customWidth="1"/>
    <col min="2" max="2" width="10.125" bestFit="1" customWidth="1"/>
    <col min="3" max="3" width="9.375" bestFit="1" customWidth="1"/>
    <col min="4" max="4" width="16.625" bestFit="1" customWidth="1"/>
    <col min="5" max="5" width="14.5" bestFit="1" customWidth="1"/>
    <col min="6" max="6" width="9.5" bestFit="1" customWidth="1"/>
  </cols>
  <sheetData>
    <row r="1" spans="1:6" ht="24.95" customHeight="1" x14ac:dyDescent="0.25">
      <c r="A1" s="84" t="str">
        <f>IF(ISBLANK(Rahoitussuunnitelma!B2),"Lisää projektin nimi suunnittelusivulla",Rahoitussuunnitelma!B2)</f>
        <v>Lisää projektin nimi suunnittelusivulla</v>
      </c>
      <c r="B1" s="86">
        <f ca="1">TODAY()</f>
        <v>43901</v>
      </c>
      <c r="C1" s="80" t="s">
        <v>51</v>
      </c>
      <c r="D1" s="80"/>
      <c r="E1" s="80"/>
      <c r="F1" s="81"/>
    </row>
    <row r="2" spans="1:6" x14ac:dyDescent="0.25">
      <c r="A2" s="85"/>
      <c r="B2" s="87"/>
      <c r="C2" s="82"/>
      <c r="D2" s="82"/>
      <c r="E2" s="82"/>
      <c r="F2" s="83"/>
    </row>
    <row r="3" spans="1:6" x14ac:dyDescent="0.25">
      <c r="A3" s="47" t="s">
        <v>26</v>
      </c>
      <c r="B3" s="40"/>
      <c r="C3" s="53" t="s">
        <v>4</v>
      </c>
      <c r="D3" s="53" t="s">
        <v>9</v>
      </c>
      <c r="E3" s="53" t="s">
        <v>8</v>
      </c>
      <c r="F3" s="54" t="s">
        <v>7</v>
      </c>
    </row>
    <row r="4" spans="1:6" x14ac:dyDescent="0.25">
      <c r="A4" s="48" t="s">
        <v>27</v>
      </c>
      <c r="B4" s="49"/>
      <c r="C4" s="9"/>
      <c r="D4" s="5">
        <v>0</v>
      </c>
      <c r="E4" s="5">
        <v>0</v>
      </c>
      <c r="F4" s="55">
        <f>(C4*D4)+IF(E4&gt;0,E4,0)</f>
        <v>0</v>
      </c>
    </row>
    <row r="5" spans="1:6" x14ac:dyDescent="0.25">
      <c r="A5" s="48" t="s">
        <v>28</v>
      </c>
      <c r="B5" s="40"/>
      <c r="C5" s="9"/>
      <c r="D5" s="5">
        <v>0</v>
      </c>
      <c r="E5" s="5">
        <v>0</v>
      </c>
      <c r="F5" s="55">
        <f t="shared" ref="F5:F6" si="0">(C5*D5)+IF(E5&gt;0,E5,0)</f>
        <v>0</v>
      </c>
    </row>
    <row r="6" spans="1:6" x14ac:dyDescent="0.25">
      <c r="A6" s="48" t="s">
        <v>29</v>
      </c>
      <c r="B6" s="50">
        <v>0.21</v>
      </c>
      <c r="C6" s="9"/>
      <c r="D6" s="5">
        <v>0</v>
      </c>
      <c r="E6" s="5">
        <v>0</v>
      </c>
      <c r="F6" s="55">
        <f t="shared" si="0"/>
        <v>0</v>
      </c>
    </row>
    <row r="7" spans="1:6" x14ac:dyDescent="0.25">
      <c r="A7" s="48" t="s">
        <v>39</v>
      </c>
      <c r="B7" s="40"/>
      <c r="C7" s="9"/>
      <c r="D7" s="5">
        <v>0</v>
      </c>
      <c r="E7" s="5">
        <v>0</v>
      </c>
      <c r="F7" s="55">
        <f t="shared" ref="F7:F12" si="1">(C7*D7)+IF(E7&gt;0,E7,0)</f>
        <v>0</v>
      </c>
    </row>
    <row r="8" spans="1:6" x14ac:dyDescent="0.25">
      <c r="A8" s="48" t="s">
        <v>34</v>
      </c>
      <c r="B8" s="40"/>
      <c r="C8" s="10"/>
      <c r="D8" s="5">
        <v>0</v>
      </c>
      <c r="E8" s="5">
        <v>0</v>
      </c>
      <c r="F8" s="55">
        <f t="shared" si="1"/>
        <v>0</v>
      </c>
    </row>
    <row r="9" spans="1:6" x14ac:dyDescent="0.25">
      <c r="A9" s="48" t="s">
        <v>30</v>
      </c>
      <c r="B9" s="40"/>
      <c r="C9" s="10"/>
      <c r="D9" s="5">
        <v>0</v>
      </c>
      <c r="E9" s="5">
        <v>0</v>
      </c>
      <c r="F9" s="55">
        <f t="shared" si="1"/>
        <v>0</v>
      </c>
    </row>
    <row r="10" spans="1:6" x14ac:dyDescent="0.25">
      <c r="A10" s="48" t="s">
        <v>31</v>
      </c>
      <c r="B10" s="40"/>
      <c r="C10" s="10"/>
      <c r="D10" s="5">
        <v>0</v>
      </c>
      <c r="E10" s="5">
        <v>0</v>
      </c>
      <c r="F10" s="55">
        <f t="shared" si="1"/>
        <v>0</v>
      </c>
    </row>
    <row r="11" spans="1:6" x14ac:dyDescent="0.25">
      <c r="A11" s="48" t="s">
        <v>32</v>
      </c>
      <c r="B11" s="40"/>
      <c r="C11" s="10"/>
      <c r="D11" s="5">
        <v>0</v>
      </c>
      <c r="E11" s="5">
        <v>0</v>
      </c>
      <c r="F11" s="55">
        <f t="shared" si="1"/>
        <v>0</v>
      </c>
    </row>
    <row r="12" spans="1:6" x14ac:dyDescent="0.25">
      <c r="A12" s="48" t="s">
        <v>33</v>
      </c>
      <c r="B12" s="40"/>
      <c r="C12" s="10"/>
      <c r="D12" s="5">
        <v>0</v>
      </c>
      <c r="E12" s="5">
        <v>0</v>
      </c>
      <c r="F12" s="55">
        <f t="shared" si="1"/>
        <v>0</v>
      </c>
    </row>
    <row r="13" spans="1:6" ht="27" customHeight="1" x14ac:dyDescent="0.25">
      <c r="A13" s="51" t="s">
        <v>50</v>
      </c>
      <c r="B13" s="52"/>
      <c r="C13" s="23"/>
      <c r="D13" s="23"/>
      <c r="E13" s="23"/>
      <c r="F13" s="56">
        <f>SUM(F4:F7)</f>
        <v>0</v>
      </c>
    </row>
    <row r="15" spans="1:6" x14ac:dyDescent="0.25">
      <c r="F15" s="3"/>
    </row>
    <row r="17" spans="1:6" x14ac:dyDescent="0.25">
      <c r="A17" s="79" t="s">
        <v>52</v>
      </c>
      <c r="B17" s="79"/>
      <c r="C17" s="79"/>
      <c r="D17" s="79"/>
      <c r="E17" s="79"/>
      <c r="F17" s="79"/>
    </row>
    <row r="18" spans="1:6" x14ac:dyDescent="0.25">
      <c r="A18" s="79"/>
      <c r="B18" s="79"/>
      <c r="C18" s="79"/>
      <c r="D18" s="79"/>
      <c r="E18" s="79"/>
      <c r="F18" s="79"/>
    </row>
    <row r="19" spans="1:6" x14ac:dyDescent="0.25">
      <c r="A19" s="79"/>
      <c r="B19" s="79"/>
      <c r="C19" s="79"/>
      <c r="D19" s="79"/>
      <c r="E19" s="79"/>
      <c r="F19" s="79"/>
    </row>
    <row r="20" spans="1:6" x14ac:dyDescent="0.25">
      <c r="A20" s="79"/>
      <c r="B20" s="79"/>
      <c r="C20" s="79"/>
      <c r="D20" s="79"/>
      <c r="E20" s="79"/>
      <c r="F20" s="79"/>
    </row>
    <row r="21" spans="1:6" x14ac:dyDescent="0.25">
      <c r="A21" s="79"/>
      <c r="B21" s="79"/>
      <c r="C21" s="79"/>
      <c r="D21" s="79"/>
      <c r="E21" s="79"/>
      <c r="F21" s="79"/>
    </row>
    <row r="22" spans="1:6" x14ac:dyDescent="0.25">
      <c r="A22" s="79"/>
      <c r="B22" s="79"/>
      <c r="C22" s="79"/>
      <c r="D22" s="79"/>
      <c r="E22" s="79"/>
      <c r="F22" s="79"/>
    </row>
    <row r="23" spans="1:6" x14ac:dyDescent="0.25">
      <c r="A23" s="79"/>
      <c r="B23" s="79"/>
      <c r="C23" s="79"/>
      <c r="D23" s="79"/>
      <c r="E23" s="79"/>
      <c r="F23" s="79"/>
    </row>
    <row r="24" spans="1:6" x14ac:dyDescent="0.25">
      <c r="A24" s="79"/>
      <c r="B24" s="79"/>
      <c r="C24" s="79"/>
      <c r="D24" s="79"/>
      <c r="E24" s="79"/>
      <c r="F24" s="79"/>
    </row>
    <row r="25" spans="1:6" x14ac:dyDescent="0.25">
      <c r="A25" s="79"/>
      <c r="B25" s="79"/>
      <c r="C25" s="79"/>
      <c r="D25" s="79"/>
      <c r="E25" s="79"/>
      <c r="F25" s="79"/>
    </row>
  </sheetData>
  <mergeCells count="4">
    <mergeCell ref="A17:F25"/>
    <mergeCell ref="C1:F2"/>
    <mergeCell ref="A1:A2"/>
    <mergeCell ref="B1:B2"/>
  </mergeCells>
  <phoneticPr fontId="6" type="noConversion"/>
  <pageMargins left="0.25" right="0.25"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BC8C-7AD2-B34F-97AC-702E54FE87CF}">
  <dimension ref="A1:S37"/>
  <sheetViews>
    <sheetView topLeftCell="A4" zoomScale="80" zoomScaleNormal="80" workbookViewId="0">
      <selection activeCell="E6" sqref="E6"/>
    </sheetView>
  </sheetViews>
  <sheetFormatPr defaultColWidth="11" defaultRowHeight="15.75" x14ac:dyDescent="0.25"/>
  <cols>
    <col min="1" max="1" width="9.625" customWidth="1"/>
    <col min="2" max="2" width="3.5" customWidth="1"/>
    <col min="3" max="3" width="56.875" customWidth="1"/>
    <col min="4" max="4" width="11.875" bestFit="1" customWidth="1"/>
    <col min="5" max="17" width="16.875" customWidth="1"/>
    <col min="18" max="18" width="2.875" customWidth="1"/>
  </cols>
  <sheetData>
    <row r="1" spans="1:19" ht="47.1" customHeight="1" x14ac:dyDescent="0.25">
      <c r="A1" s="71"/>
      <c r="B1" s="71"/>
      <c r="C1" s="71"/>
      <c r="D1" s="71"/>
      <c r="E1" s="71"/>
      <c r="F1" s="71"/>
      <c r="G1" s="71"/>
      <c r="H1" s="71"/>
      <c r="I1" s="71"/>
      <c r="J1" s="71"/>
      <c r="K1" s="71"/>
      <c r="L1" s="71"/>
      <c r="M1" s="71"/>
      <c r="N1" s="71"/>
      <c r="O1" s="71"/>
      <c r="P1" s="71"/>
      <c r="Q1" s="71"/>
      <c r="R1" s="71"/>
      <c r="S1" s="71"/>
    </row>
    <row r="2" spans="1:19" x14ac:dyDescent="0.25">
      <c r="A2" s="71"/>
      <c r="B2" s="67"/>
      <c r="C2" s="67"/>
      <c r="D2" s="67"/>
      <c r="E2" s="67"/>
      <c r="F2" s="67"/>
      <c r="G2" s="67"/>
      <c r="H2" s="67"/>
      <c r="I2" s="67"/>
      <c r="J2" s="67"/>
      <c r="K2" s="67"/>
      <c r="L2" s="67"/>
      <c r="M2" s="67"/>
      <c r="N2" s="67"/>
      <c r="O2" s="67"/>
      <c r="P2" s="67"/>
      <c r="Q2" s="67"/>
      <c r="R2" s="67"/>
      <c r="S2" s="71"/>
    </row>
    <row r="3" spans="1:19" ht="18.95" customHeight="1" x14ac:dyDescent="0.25">
      <c r="A3" s="71"/>
      <c r="B3" s="67"/>
      <c r="C3" s="30" t="str">
        <f>IF(ISBLANK(Rahoitussuunnitelma!B2),"Lisää projektin nimi suunnittelu sivulla",Rahoitussuunnitelma!B2)</f>
        <v>Lisää projektin nimi suunnittelu sivulla</v>
      </c>
      <c r="D3" s="31">
        <f ca="1">TODAY()</f>
        <v>43901</v>
      </c>
      <c r="E3" s="88" t="s">
        <v>6</v>
      </c>
      <c r="F3" s="88"/>
      <c r="G3" s="88"/>
      <c r="H3" s="88"/>
      <c r="I3" s="88"/>
      <c r="J3" s="88"/>
      <c r="K3" s="88"/>
      <c r="L3" s="88"/>
      <c r="M3" s="88"/>
      <c r="N3" s="88"/>
      <c r="O3" s="88"/>
      <c r="P3" s="88"/>
      <c r="Q3" s="42"/>
      <c r="R3" s="67"/>
      <c r="S3" s="71"/>
    </row>
    <row r="4" spans="1:19" s="4" customFormat="1" ht="26.1" customHeight="1" x14ac:dyDescent="0.25">
      <c r="A4" s="72"/>
      <c r="B4" s="68"/>
      <c r="C4" s="30" t="s">
        <v>5</v>
      </c>
      <c r="D4" s="32">
        <v>0.2</v>
      </c>
      <c r="E4" s="88"/>
      <c r="F4" s="88"/>
      <c r="G4" s="88"/>
      <c r="H4" s="88"/>
      <c r="I4" s="88"/>
      <c r="J4" s="88"/>
      <c r="K4" s="88"/>
      <c r="L4" s="88"/>
      <c r="M4" s="88"/>
      <c r="N4" s="88"/>
      <c r="O4" s="88"/>
      <c r="P4" s="88"/>
      <c r="Q4" s="30"/>
      <c r="R4" s="68"/>
      <c r="S4" s="72"/>
    </row>
    <row r="5" spans="1:19" ht="18.75" x14ac:dyDescent="0.3">
      <c r="A5" s="71"/>
      <c r="B5" s="67"/>
      <c r="C5" s="33" t="s">
        <v>14</v>
      </c>
      <c r="D5" s="33"/>
      <c r="E5" s="6">
        <f ca="1">DATE(YEAR($D$3),MONTH($D$3),DAY($D$3))</f>
        <v>43901</v>
      </c>
      <c r="F5" s="6">
        <f ca="1">DATE(YEAR(E5),MONTH(E5)+1,DAY(E5))</f>
        <v>43932</v>
      </c>
      <c r="G5" s="6">
        <f t="shared" ref="G5:P5" ca="1" si="0">DATE(YEAR(F5),MONTH(F5)+1,DAY(F5))</f>
        <v>43962</v>
      </c>
      <c r="H5" s="6">
        <f t="shared" ca="1" si="0"/>
        <v>43993</v>
      </c>
      <c r="I5" s="6">
        <f t="shared" ca="1" si="0"/>
        <v>44023</v>
      </c>
      <c r="J5" s="6">
        <f t="shared" ca="1" si="0"/>
        <v>44054</v>
      </c>
      <c r="K5" s="6">
        <f t="shared" ca="1" si="0"/>
        <v>44085</v>
      </c>
      <c r="L5" s="6">
        <f t="shared" ca="1" si="0"/>
        <v>44115</v>
      </c>
      <c r="M5" s="6">
        <f t="shared" ca="1" si="0"/>
        <v>44146</v>
      </c>
      <c r="N5" s="6">
        <f t="shared" ca="1" si="0"/>
        <v>44176</v>
      </c>
      <c r="O5" s="6">
        <f t="shared" ca="1" si="0"/>
        <v>44207</v>
      </c>
      <c r="P5" s="6">
        <f t="shared" ca="1" si="0"/>
        <v>44238</v>
      </c>
      <c r="Q5" s="33" t="s">
        <v>12</v>
      </c>
      <c r="R5" s="67"/>
      <c r="S5" s="71"/>
    </row>
    <row r="6" spans="1:19" x14ac:dyDescent="0.25">
      <c r="A6" s="71"/>
      <c r="B6" s="67"/>
      <c r="C6" s="34" t="s">
        <v>25</v>
      </c>
      <c r="D6" s="34"/>
      <c r="E6" s="2">
        <v>0</v>
      </c>
      <c r="F6" s="2">
        <v>0</v>
      </c>
      <c r="G6" s="2">
        <v>0</v>
      </c>
      <c r="H6" s="2">
        <v>0</v>
      </c>
      <c r="I6" s="2">
        <v>0</v>
      </c>
      <c r="J6" s="2">
        <v>0</v>
      </c>
      <c r="K6" s="2">
        <v>0</v>
      </c>
      <c r="L6" s="2">
        <v>0</v>
      </c>
      <c r="M6" s="2">
        <v>0</v>
      </c>
      <c r="N6" s="2">
        <v>0</v>
      </c>
      <c r="O6" s="2">
        <v>0</v>
      </c>
      <c r="P6" s="2">
        <v>0</v>
      </c>
      <c r="Q6" s="43">
        <f>SUM(E6:P6)</f>
        <v>0</v>
      </c>
      <c r="R6" s="67"/>
      <c r="S6" s="71"/>
    </row>
    <row r="7" spans="1:19" x14ac:dyDescent="0.25">
      <c r="A7" s="71"/>
      <c r="B7" s="67"/>
      <c r="C7" s="34" t="s">
        <v>40</v>
      </c>
      <c r="D7" s="34"/>
      <c r="E7" s="20">
        <v>0</v>
      </c>
      <c r="F7" s="20">
        <v>0</v>
      </c>
      <c r="G7" s="20">
        <v>0</v>
      </c>
      <c r="H7" s="20">
        <v>0</v>
      </c>
      <c r="I7" s="20">
        <v>0</v>
      </c>
      <c r="J7" s="20">
        <v>0</v>
      </c>
      <c r="K7" s="20">
        <v>0</v>
      </c>
      <c r="L7" s="20">
        <v>0</v>
      </c>
      <c r="M7" s="20">
        <v>0</v>
      </c>
      <c r="N7" s="20">
        <v>0</v>
      </c>
      <c r="O7" s="20">
        <v>0</v>
      </c>
      <c r="P7" s="20">
        <v>0</v>
      </c>
      <c r="Q7" s="43">
        <f t="shared" ref="Q7:Q12" si="1">SUM(E7:P7)</f>
        <v>0</v>
      </c>
      <c r="R7" s="67"/>
      <c r="S7" s="71"/>
    </row>
    <row r="8" spans="1:19" x14ac:dyDescent="0.25">
      <c r="A8" s="71"/>
      <c r="B8" s="67"/>
      <c r="C8" s="34" t="s">
        <v>45</v>
      </c>
      <c r="D8" s="34"/>
      <c r="E8" s="2">
        <v>0</v>
      </c>
      <c r="F8" s="2">
        <v>0</v>
      </c>
      <c r="G8" s="2">
        <v>0</v>
      </c>
      <c r="H8" s="2">
        <v>0</v>
      </c>
      <c r="I8" s="2">
        <v>0</v>
      </c>
      <c r="J8" s="2">
        <v>0</v>
      </c>
      <c r="K8" s="2">
        <v>0</v>
      </c>
      <c r="L8" s="2">
        <v>0</v>
      </c>
      <c r="M8" s="2">
        <v>0</v>
      </c>
      <c r="N8" s="2">
        <v>0</v>
      </c>
      <c r="O8" s="2">
        <v>0</v>
      </c>
      <c r="P8" s="2">
        <v>0</v>
      </c>
      <c r="Q8" s="43">
        <f t="shared" si="1"/>
        <v>0</v>
      </c>
      <c r="R8" s="67"/>
      <c r="S8" s="71"/>
    </row>
    <row r="9" spans="1:19" x14ac:dyDescent="0.25">
      <c r="A9" s="71"/>
      <c r="B9" s="67"/>
      <c r="C9" s="34" t="s">
        <v>15</v>
      </c>
      <c r="D9" s="34"/>
      <c r="E9" s="2">
        <v>0</v>
      </c>
      <c r="F9" s="2">
        <v>0</v>
      </c>
      <c r="G9" s="2">
        <v>0</v>
      </c>
      <c r="H9" s="2">
        <v>0</v>
      </c>
      <c r="I9" s="2">
        <v>0</v>
      </c>
      <c r="J9" s="2">
        <v>0</v>
      </c>
      <c r="K9" s="2">
        <v>0</v>
      </c>
      <c r="L9" s="2">
        <v>0</v>
      </c>
      <c r="M9" s="2">
        <v>0</v>
      </c>
      <c r="N9" s="2">
        <v>0</v>
      </c>
      <c r="O9" s="2">
        <v>0</v>
      </c>
      <c r="P9" s="2">
        <v>0</v>
      </c>
      <c r="Q9" s="43">
        <f t="shared" si="1"/>
        <v>0</v>
      </c>
      <c r="R9" s="67"/>
      <c r="S9" s="71"/>
    </row>
    <row r="10" spans="1:19" x14ac:dyDescent="0.25">
      <c r="A10" s="71"/>
      <c r="B10" s="67"/>
      <c r="C10" s="34" t="s">
        <v>49</v>
      </c>
      <c r="D10" s="34"/>
      <c r="E10" s="2">
        <f>SUM(E6-E7+E8+E9)</f>
        <v>0</v>
      </c>
      <c r="F10" s="2">
        <f t="shared" ref="F10:P10" si="2">SUM(F6-F7+F8+F9)</f>
        <v>0</v>
      </c>
      <c r="G10" s="2">
        <f t="shared" si="2"/>
        <v>0</v>
      </c>
      <c r="H10" s="2">
        <f t="shared" si="2"/>
        <v>0</v>
      </c>
      <c r="I10" s="2">
        <f t="shared" si="2"/>
        <v>0</v>
      </c>
      <c r="J10" s="2">
        <f t="shared" si="2"/>
        <v>0</v>
      </c>
      <c r="K10" s="2">
        <f t="shared" si="2"/>
        <v>0</v>
      </c>
      <c r="L10" s="2">
        <f t="shared" si="2"/>
        <v>0</v>
      </c>
      <c r="M10" s="2">
        <f t="shared" si="2"/>
        <v>0</v>
      </c>
      <c r="N10" s="2">
        <f t="shared" si="2"/>
        <v>0</v>
      </c>
      <c r="O10" s="2">
        <f t="shared" si="2"/>
        <v>0</v>
      </c>
      <c r="P10" s="2">
        <f t="shared" si="2"/>
        <v>0</v>
      </c>
      <c r="Q10" s="43">
        <f t="shared" si="1"/>
        <v>0</v>
      </c>
      <c r="R10" s="67"/>
      <c r="S10" s="71"/>
    </row>
    <row r="11" spans="1:19" x14ac:dyDescent="0.25">
      <c r="A11" s="71"/>
      <c r="B11" s="67"/>
      <c r="C11" s="34" t="s">
        <v>47</v>
      </c>
      <c r="D11" s="34"/>
      <c r="E11" s="20">
        <v>0</v>
      </c>
      <c r="F11" s="20">
        <v>0</v>
      </c>
      <c r="G11" s="20">
        <v>0</v>
      </c>
      <c r="H11" s="20">
        <v>0</v>
      </c>
      <c r="I11" s="20">
        <v>0</v>
      </c>
      <c r="J11" s="20">
        <v>0</v>
      </c>
      <c r="K11" s="20">
        <v>0</v>
      </c>
      <c r="L11" s="20">
        <v>0</v>
      </c>
      <c r="M11" s="20">
        <v>0</v>
      </c>
      <c r="N11" s="20">
        <v>0</v>
      </c>
      <c r="O11" s="20">
        <v>0</v>
      </c>
      <c r="P11" s="20">
        <v>0</v>
      </c>
      <c r="Q11" s="43">
        <f t="shared" si="1"/>
        <v>0</v>
      </c>
      <c r="R11" s="67"/>
      <c r="S11" s="71"/>
    </row>
    <row r="12" spans="1:19" x14ac:dyDescent="0.25">
      <c r="A12" s="71"/>
      <c r="B12" s="67"/>
      <c r="C12" s="35" t="s">
        <v>16</v>
      </c>
      <c r="D12" s="35"/>
      <c r="E12" s="2">
        <f>E10-E11</f>
        <v>0</v>
      </c>
      <c r="F12" s="2">
        <f>F10-F11</f>
        <v>0</v>
      </c>
      <c r="G12" s="2">
        <f t="shared" ref="G12:P12" si="3">G10-G11</f>
        <v>0</v>
      </c>
      <c r="H12" s="2">
        <f t="shared" si="3"/>
        <v>0</v>
      </c>
      <c r="I12" s="2">
        <f t="shared" si="3"/>
        <v>0</v>
      </c>
      <c r="J12" s="2">
        <f t="shared" si="3"/>
        <v>0</v>
      </c>
      <c r="K12" s="2">
        <f t="shared" si="3"/>
        <v>0</v>
      </c>
      <c r="L12" s="2">
        <f t="shared" si="3"/>
        <v>0</v>
      </c>
      <c r="M12" s="2">
        <f t="shared" si="3"/>
        <v>0</v>
      </c>
      <c r="N12" s="2">
        <f t="shared" si="3"/>
        <v>0</v>
      </c>
      <c r="O12" s="2">
        <f t="shared" si="3"/>
        <v>0</v>
      </c>
      <c r="P12" s="2">
        <f t="shared" si="3"/>
        <v>0</v>
      </c>
      <c r="Q12" s="44">
        <f t="shared" si="1"/>
        <v>0</v>
      </c>
      <c r="R12" s="67"/>
      <c r="S12" s="71"/>
    </row>
    <row r="13" spans="1:19" ht="18.75" x14ac:dyDescent="0.3">
      <c r="A13" s="71"/>
      <c r="B13" s="67"/>
      <c r="C13" s="33" t="s">
        <v>17</v>
      </c>
      <c r="D13" s="33"/>
      <c r="E13" s="29">
        <f ca="1">DATE(YEAR($D$3),MONTH($D$3),DAY($D$3))</f>
        <v>43901</v>
      </c>
      <c r="F13" s="29">
        <f ca="1">DATE(YEAR(E13),MONTH(E13)+1,DAY(E13))</f>
        <v>43932</v>
      </c>
      <c r="G13" s="29">
        <f t="shared" ref="G13:P13" ca="1" si="4">DATE(YEAR(F13),MONTH(F13)+1,DAY(F13))</f>
        <v>43962</v>
      </c>
      <c r="H13" s="29">
        <f t="shared" ca="1" si="4"/>
        <v>43993</v>
      </c>
      <c r="I13" s="29">
        <f t="shared" ca="1" si="4"/>
        <v>44023</v>
      </c>
      <c r="J13" s="29">
        <f t="shared" ca="1" si="4"/>
        <v>44054</v>
      </c>
      <c r="K13" s="29">
        <f t="shared" ca="1" si="4"/>
        <v>44085</v>
      </c>
      <c r="L13" s="29">
        <f t="shared" ca="1" si="4"/>
        <v>44115</v>
      </c>
      <c r="M13" s="29">
        <f t="shared" ca="1" si="4"/>
        <v>44146</v>
      </c>
      <c r="N13" s="29">
        <f t="shared" ca="1" si="4"/>
        <v>44176</v>
      </c>
      <c r="O13" s="29">
        <f t="shared" ca="1" si="4"/>
        <v>44207</v>
      </c>
      <c r="P13" s="29">
        <f t="shared" ca="1" si="4"/>
        <v>44238</v>
      </c>
      <c r="Q13" s="33" t="s">
        <v>12</v>
      </c>
      <c r="R13" s="67"/>
      <c r="S13" s="71"/>
    </row>
    <row r="14" spans="1:19" ht="18.75" x14ac:dyDescent="0.3">
      <c r="A14" s="71"/>
      <c r="B14" s="67"/>
      <c r="C14" s="34" t="s">
        <v>35</v>
      </c>
      <c r="D14" s="36"/>
      <c r="E14" s="20">
        <v>0</v>
      </c>
      <c r="F14" s="20">
        <v>0</v>
      </c>
      <c r="G14" s="20">
        <v>0</v>
      </c>
      <c r="H14" s="20">
        <v>0</v>
      </c>
      <c r="I14" s="20">
        <v>0</v>
      </c>
      <c r="J14" s="20">
        <v>0</v>
      </c>
      <c r="K14" s="20">
        <v>0</v>
      </c>
      <c r="L14" s="20">
        <v>0</v>
      </c>
      <c r="M14" s="20">
        <v>0</v>
      </c>
      <c r="N14" s="20">
        <v>0</v>
      </c>
      <c r="O14" s="20">
        <v>0</v>
      </c>
      <c r="P14" s="20">
        <v>0</v>
      </c>
      <c r="Q14" s="43">
        <f>SUM(E14:P14)</f>
        <v>0</v>
      </c>
      <c r="R14" s="67"/>
      <c r="S14" s="71"/>
    </row>
    <row r="15" spans="1:19" x14ac:dyDescent="0.25">
      <c r="A15" s="71"/>
      <c r="B15" s="67"/>
      <c r="C15" s="34" t="s">
        <v>29</v>
      </c>
      <c r="D15" s="37">
        <v>0.21</v>
      </c>
      <c r="E15" s="20">
        <f>E14*$D$15</f>
        <v>0</v>
      </c>
      <c r="F15" s="20">
        <f t="shared" ref="F15:P15" si="5">F14*$D$15</f>
        <v>0</v>
      </c>
      <c r="G15" s="20">
        <f t="shared" si="5"/>
        <v>0</v>
      </c>
      <c r="H15" s="20">
        <f t="shared" si="5"/>
        <v>0</v>
      </c>
      <c r="I15" s="20">
        <f t="shared" si="5"/>
        <v>0</v>
      </c>
      <c r="J15" s="20">
        <f t="shared" si="5"/>
        <v>0</v>
      </c>
      <c r="K15" s="20">
        <f t="shared" si="5"/>
        <v>0</v>
      </c>
      <c r="L15" s="20">
        <f t="shared" si="5"/>
        <v>0</v>
      </c>
      <c r="M15" s="20">
        <f t="shared" si="5"/>
        <v>0</v>
      </c>
      <c r="N15" s="20">
        <f t="shared" si="5"/>
        <v>0</v>
      </c>
      <c r="O15" s="20">
        <f t="shared" si="5"/>
        <v>0</v>
      </c>
      <c r="P15" s="20">
        <f t="shared" si="5"/>
        <v>0</v>
      </c>
      <c r="Q15" s="43">
        <f>SUM(E15:P15)</f>
        <v>0</v>
      </c>
      <c r="R15" s="67"/>
      <c r="S15" s="71"/>
    </row>
    <row r="16" spans="1:19" x14ac:dyDescent="0.25">
      <c r="A16" s="71"/>
      <c r="B16" s="67"/>
      <c r="C16" s="34" t="s">
        <v>18</v>
      </c>
      <c r="D16" s="34"/>
      <c r="E16" s="20">
        <v>0</v>
      </c>
      <c r="F16" s="20">
        <v>0</v>
      </c>
      <c r="G16" s="20">
        <v>0</v>
      </c>
      <c r="H16" s="20">
        <v>0</v>
      </c>
      <c r="I16" s="20">
        <v>0</v>
      </c>
      <c r="J16" s="20">
        <v>0</v>
      </c>
      <c r="K16" s="20">
        <v>0</v>
      </c>
      <c r="L16" s="20">
        <v>0</v>
      </c>
      <c r="M16" s="20">
        <v>0</v>
      </c>
      <c r="N16" s="20">
        <v>0</v>
      </c>
      <c r="O16" s="20">
        <v>0</v>
      </c>
      <c r="P16" s="20">
        <v>0</v>
      </c>
      <c r="Q16" s="43">
        <f t="shared" ref="Q16:Q24" si="6">SUM(E16:P16)</f>
        <v>0</v>
      </c>
      <c r="R16" s="67"/>
      <c r="S16" s="71"/>
    </row>
    <row r="17" spans="1:19" x14ac:dyDescent="0.25">
      <c r="A17" s="71"/>
      <c r="B17" s="67"/>
      <c r="C17" s="34" t="s">
        <v>19</v>
      </c>
      <c r="D17" s="34"/>
      <c r="E17" s="20">
        <v>0</v>
      </c>
      <c r="F17" s="20">
        <v>0</v>
      </c>
      <c r="G17" s="20">
        <v>0</v>
      </c>
      <c r="H17" s="20">
        <v>0</v>
      </c>
      <c r="I17" s="20">
        <v>0</v>
      </c>
      <c r="J17" s="20">
        <v>0</v>
      </c>
      <c r="K17" s="20">
        <v>0</v>
      </c>
      <c r="L17" s="20">
        <v>0</v>
      </c>
      <c r="M17" s="20">
        <v>0</v>
      </c>
      <c r="N17" s="20">
        <v>0</v>
      </c>
      <c r="O17" s="20">
        <v>0</v>
      </c>
      <c r="P17" s="20">
        <v>0</v>
      </c>
      <c r="Q17" s="43">
        <f t="shared" si="6"/>
        <v>0</v>
      </c>
      <c r="R17" s="67"/>
      <c r="S17" s="71"/>
    </row>
    <row r="18" spans="1:19" x14ac:dyDescent="0.25">
      <c r="A18" s="71"/>
      <c r="B18" s="67"/>
      <c r="C18" s="34" t="s">
        <v>41</v>
      </c>
      <c r="D18" s="34"/>
      <c r="E18" s="20">
        <v>0</v>
      </c>
      <c r="F18" s="20">
        <v>0</v>
      </c>
      <c r="G18" s="20">
        <v>0</v>
      </c>
      <c r="H18" s="20">
        <v>0</v>
      </c>
      <c r="I18" s="20">
        <v>0</v>
      </c>
      <c r="J18" s="20">
        <v>0</v>
      </c>
      <c r="K18" s="20">
        <v>0</v>
      </c>
      <c r="L18" s="20">
        <v>0</v>
      </c>
      <c r="M18" s="20">
        <v>0</v>
      </c>
      <c r="N18" s="20">
        <v>0</v>
      </c>
      <c r="O18" s="20">
        <v>0</v>
      </c>
      <c r="P18" s="20">
        <v>0</v>
      </c>
      <c r="Q18" s="43">
        <f t="shared" si="6"/>
        <v>0</v>
      </c>
      <c r="R18" s="67"/>
      <c r="S18" s="71"/>
    </row>
    <row r="19" spans="1:19" x14ac:dyDescent="0.25">
      <c r="A19" s="71"/>
      <c r="B19" s="67"/>
      <c r="C19" s="34" t="s">
        <v>20</v>
      </c>
      <c r="D19" s="34"/>
      <c r="E19" s="20">
        <v>0</v>
      </c>
      <c r="F19" s="20">
        <v>0</v>
      </c>
      <c r="G19" s="20">
        <v>0</v>
      </c>
      <c r="H19" s="20">
        <v>0</v>
      </c>
      <c r="I19" s="20">
        <v>0</v>
      </c>
      <c r="J19" s="20">
        <v>0</v>
      </c>
      <c r="K19" s="20">
        <v>0</v>
      </c>
      <c r="L19" s="20">
        <v>0</v>
      </c>
      <c r="M19" s="20">
        <v>0</v>
      </c>
      <c r="N19" s="20">
        <v>0</v>
      </c>
      <c r="O19" s="20">
        <v>0</v>
      </c>
      <c r="P19" s="20">
        <v>0</v>
      </c>
      <c r="Q19" s="43">
        <f t="shared" ref="Q19" si="7">SUM(E19:P19)</f>
        <v>0</v>
      </c>
      <c r="R19" s="67"/>
      <c r="S19" s="71"/>
    </row>
    <row r="20" spans="1:19" x14ac:dyDescent="0.25">
      <c r="A20" s="71"/>
      <c r="B20" s="67"/>
      <c r="C20" s="34" t="s">
        <v>38</v>
      </c>
      <c r="D20" s="34"/>
      <c r="E20" s="20">
        <v>0</v>
      </c>
      <c r="F20" s="20">
        <v>0</v>
      </c>
      <c r="G20" s="20">
        <v>0</v>
      </c>
      <c r="H20" s="20">
        <v>0</v>
      </c>
      <c r="I20" s="20">
        <v>0</v>
      </c>
      <c r="J20" s="20">
        <v>0</v>
      </c>
      <c r="K20" s="20">
        <v>0</v>
      </c>
      <c r="L20" s="20">
        <v>0</v>
      </c>
      <c r="M20" s="20">
        <v>0</v>
      </c>
      <c r="N20" s="20">
        <v>0</v>
      </c>
      <c r="O20" s="20">
        <v>0</v>
      </c>
      <c r="P20" s="20">
        <v>0</v>
      </c>
      <c r="Q20" s="43">
        <f t="shared" si="6"/>
        <v>0</v>
      </c>
      <c r="R20" s="67"/>
      <c r="S20" s="71"/>
    </row>
    <row r="21" spans="1:19" x14ac:dyDescent="0.25">
      <c r="A21" s="71"/>
      <c r="B21" s="67"/>
      <c r="C21" s="34" t="s">
        <v>42</v>
      </c>
      <c r="D21" s="34"/>
      <c r="E21" s="20">
        <v>0</v>
      </c>
      <c r="F21" s="20">
        <v>0</v>
      </c>
      <c r="G21" s="20">
        <v>0</v>
      </c>
      <c r="H21" s="20">
        <v>0</v>
      </c>
      <c r="I21" s="20">
        <v>0</v>
      </c>
      <c r="J21" s="20">
        <v>0</v>
      </c>
      <c r="K21" s="20">
        <v>0</v>
      </c>
      <c r="L21" s="20">
        <v>0</v>
      </c>
      <c r="M21" s="20">
        <v>0</v>
      </c>
      <c r="N21" s="20">
        <v>0</v>
      </c>
      <c r="O21" s="20">
        <v>0</v>
      </c>
      <c r="P21" s="20">
        <v>0</v>
      </c>
      <c r="Q21" s="43">
        <f t="shared" ref="Q21" si="8">SUM(E21:P21)</f>
        <v>0</v>
      </c>
      <c r="R21" s="67"/>
      <c r="S21" s="71"/>
    </row>
    <row r="22" spans="1:19" x14ac:dyDescent="0.25">
      <c r="A22" s="71"/>
      <c r="B22" s="67"/>
      <c r="C22" s="34" t="s">
        <v>21</v>
      </c>
      <c r="D22" s="34"/>
      <c r="E22" s="2">
        <f>SUM(E14:E21)</f>
        <v>0</v>
      </c>
      <c r="F22" s="2">
        <f t="shared" ref="F22:P22" si="9">SUM(F14:F21)</f>
        <v>0</v>
      </c>
      <c r="G22" s="2">
        <f t="shared" si="9"/>
        <v>0</v>
      </c>
      <c r="H22" s="2">
        <f t="shared" si="9"/>
        <v>0</v>
      </c>
      <c r="I22" s="2">
        <f t="shared" si="9"/>
        <v>0</v>
      </c>
      <c r="J22" s="2">
        <f t="shared" si="9"/>
        <v>0</v>
      </c>
      <c r="K22" s="2">
        <f t="shared" si="9"/>
        <v>0</v>
      </c>
      <c r="L22" s="2">
        <f t="shared" si="9"/>
        <v>0</v>
      </c>
      <c r="M22" s="2">
        <f t="shared" si="9"/>
        <v>0</v>
      </c>
      <c r="N22" s="2">
        <f t="shared" si="9"/>
        <v>0</v>
      </c>
      <c r="O22" s="2">
        <f t="shared" si="9"/>
        <v>0</v>
      </c>
      <c r="P22" s="2">
        <f t="shared" si="9"/>
        <v>0</v>
      </c>
      <c r="Q22" s="43">
        <f t="shared" si="6"/>
        <v>0</v>
      </c>
      <c r="R22" s="67"/>
      <c r="S22" s="71"/>
    </row>
    <row r="23" spans="1:19" s="1" customFormat="1" x14ac:dyDescent="0.25">
      <c r="A23" s="73"/>
      <c r="B23" s="69"/>
      <c r="C23" s="38" t="s">
        <v>22</v>
      </c>
      <c r="D23" s="38"/>
      <c r="E23" s="8">
        <f t="shared" ref="E23:P23" si="10">E12-E22</f>
        <v>0</v>
      </c>
      <c r="F23" s="8">
        <f t="shared" si="10"/>
        <v>0</v>
      </c>
      <c r="G23" s="8">
        <f t="shared" si="10"/>
        <v>0</v>
      </c>
      <c r="H23" s="8">
        <f t="shared" si="10"/>
        <v>0</v>
      </c>
      <c r="I23" s="8">
        <f t="shared" si="10"/>
        <v>0</v>
      </c>
      <c r="J23" s="8">
        <f t="shared" si="10"/>
        <v>0</v>
      </c>
      <c r="K23" s="8">
        <f t="shared" si="10"/>
        <v>0</v>
      </c>
      <c r="L23" s="8">
        <f t="shared" si="10"/>
        <v>0</v>
      </c>
      <c r="M23" s="8">
        <f t="shared" si="10"/>
        <v>0</v>
      </c>
      <c r="N23" s="8">
        <f t="shared" si="10"/>
        <v>0</v>
      </c>
      <c r="O23" s="8">
        <f t="shared" si="10"/>
        <v>0</v>
      </c>
      <c r="P23" s="8">
        <f t="shared" si="10"/>
        <v>0</v>
      </c>
      <c r="Q23" s="45">
        <f>SUM(E23:P23)</f>
        <v>0</v>
      </c>
      <c r="R23" s="69"/>
      <c r="S23" s="73"/>
    </row>
    <row r="24" spans="1:19" x14ac:dyDescent="0.25">
      <c r="A24" s="71"/>
      <c r="B24" s="67"/>
      <c r="C24" s="39" t="s">
        <v>23</v>
      </c>
      <c r="D24" s="40"/>
      <c r="E24" s="7">
        <f>IF(E23&gt;0,E23*$D$4,0)</f>
        <v>0</v>
      </c>
      <c r="F24" s="7">
        <f t="shared" ref="F24:P24" si="11">IF(F23&gt;0,F23*$D$4,0)</f>
        <v>0</v>
      </c>
      <c r="G24" s="7">
        <f t="shared" si="11"/>
        <v>0</v>
      </c>
      <c r="H24" s="7">
        <f t="shared" si="11"/>
        <v>0</v>
      </c>
      <c r="I24" s="7">
        <f t="shared" si="11"/>
        <v>0</v>
      </c>
      <c r="J24" s="7">
        <f t="shared" si="11"/>
        <v>0</v>
      </c>
      <c r="K24" s="7">
        <f t="shared" si="11"/>
        <v>0</v>
      </c>
      <c r="L24" s="7">
        <f t="shared" si="11"/>
        <v>0</v>
      </c>
      <c r="M24" s="7">
        <f t="shared" si="11"/>
        <v>0</v>
      </c>
      <c r="N24" s="7">
        <f t="shared" si="11"/>
        <v>0</v>
      </c>
      <c r="O24" s="7">
        <f t="shared" si="11"/>
        <v>0</v>
      </c>
      <c r="P24" s="7">
        <f t="shared" si="11"/>
        <v>0</v>
      </c>
      <c r="Q24" s="43">
        <f t="shared" si="6"/>
        <v>0</v>
      </c>
      <c r="R24" s="67"/>
      <c r="S24" s="71"/>
    </row>
    <row r="25" spans="1:19" ht="23.1" customHeight="1" thickBot="1" x14ac:dyDescent="0.3">
      <c r="A25" s="71"/>
      <c r="B25" s="67"/>
      <c r="C25" s="41" t="s">
        <v>24</v>
      </c>
      <c r="D25" s="41"/>
      <c r="E25" s="46">
        <f t="shared" ref="E25:P25" si="12">E23-E24</f>
        <v>0</v>
      </c>
      <c r="F25" s="46">
        <f t="shared" si="12"/>
        <v>0</v>
      </c>
      <c r="G25" s="46">
        <f t="shared" si="12"/>
        <v>0</v>
      </c>
      <c r="H25" s="46">
        <f t="shared" si="12"/>
        <v>0</v>
      </c>
      <c r="I25" s="46">
        <f t="shared" si="12"/>
        <v>0</v>
      </c>
      <c r="J25" s="46">
        <f t="shared" si="12"/>
        <v>0</v>
      </c>
      <c r="K25" s="46">
        <f t="shared" si="12"/>
        <v>0</v>
      </c>
      <c r="L25" s="46">
        <f t="shared" si="12"/>
        <v>0</v>
      </c>
      <c r="M25" s="46">
        <f t="shared" si="12"/>
        <v>0</v>
      </c>
      <c r="N25" s="46">
        <f t="shared" si="12"/>
        <v>0</v>
      </c>
      <c r="O25" s="46">
        <f t="shared" si="12"/>
        <v>0</v>
      </c>
      <c r="P25" s="46">
        <f t="shared" si="12"/>
        <v>0</v>
      </c>
      <c r="Q25" s="46">
        <f>SUM(E25:P25)</f>
        <v>0</v>
      </c>
      <c r="R25" s="67"/>
      <c r="S25" s="71"/>
    </row>
    <row r="26" spans="1:19" ht="16.5" hidden="1" thickTop="1" x14ac:dyDescent="0.25">
      <c r="A26" s="71"/>
      <c r="B26" s="67"/>
      <c r="E26" s="2">
        <f>SUM($E$25)</f>
        <v>0</v>
      </c>
      <c r="F26" s="2">
        <f>SUM($E$25:F25)</f>
        <v>0</v>
      </c>
      <c r="G26" s="2">
        <f>SUM($E$25:G25)</f>
        <v>0</v>
      </c>
      <c r="H26" s="2">
        <f>SUM($E$25:H25)</f>
        <v>0</v>
      </c>
      <c r="I26" s="2">
        <f>SUM($E$25:I25)</f>
        <v>0</v>
      </c>
      <c r="J26" s="2">
        <f>SUM($E$25:J25)</f>
        <v>0</v>
      </c>
      <c r="K26" s="2">
        <f>SUM($E$25:K25)</f>
        <v>0</v>
      </c>
      <c r="L26" s="2">
        <f>SUM($E$25:L25)</f>
        <v>0</v>
      </c>
      <c r="M26" s="2">
        <f>SUM($E$25:M25)</f>
        <v>0</v>
      </c>
      <c r="N26" s="2">
        <f>SUM($E$25:N25)</f>
        <v>0</v>
      </c>
      <c r="O26" s="2">
        <f>SUM($E$25:O25)</f>
        <v>0</v>
      </c>
      <c r="P26" s="2">
        <f>SUM($E$25:P25)</f>
        <v>0</v>
      </c>
      <c r="Q26" s="2"/>
      <c r="R26" s="67"/>
      <c r="S26" s="71"/>
    </row>
    <row r="27" spans="1:19" ht="16.5" thickTop="1" x14ac:dyDescent="0.25">
      <c r="A27" s="71"/>
      <c r="B27" s="67"/>
      <c r="C27" s="67"/>
      <c r="D27" s="67"/>
      <c r="E27" s="70"/>
      <c r="F27" s="70"/>
      <c r="G27" s="70"/>
      <c r="H27" s="70"/>
      <c r="I27" s="70"/>
      <c r="J27" s="70"/>
      <c r="K27" s="70"/>
      <c r="L27" s="70"/>
      <c r="M27" s="70"/>
      <c r="N27" s="70"/>
      <c r="O27" s="70"/>
      <c r="P27" s="70"/>
      <c r="Q27" s="70"/>
      <c r="R27" s="67"/>
      <c r="S27" s="71"/>
    </row>
    <row r="28" spans="1:19" ht="50.1" customHeight="1" x14ac:dyDescent="0.25">
      <c r="A28" s="71"/>
      <c r="B28" s="71"/>
      <c r="C28" s="71"/>
      <c r="D28" s="71"/>
      <c r="E28" s="71"/>
      <c r="F28" s="71"/>
      <c r="G28" s="71"/>
      <c r="H28" s="71"/>
      <c r="I28" s="71"/>
      <c r="J28" s="71"/>
      <c r="K28" s="71"/>
      <c r="L28" s="71"/>
      <c r="M28" s="71"/>
      <c r="N28" s="71"/>
      <c r="O28" s="71"/>
      <c r="P28" s="71"/>
      <c r="Q28" s="71"/>
      <c r="R28" s="71"/>
      <c r="S28" s="71"/>
    </row>
    <row r="29" spans="1:19" x14ac:dyDescent="0.25">
      <c r="C29" s="79" t="s">
        <v>48</v>
      </c>
      <c r="D29" s="79"/>
      <c r="E29" s="79"/>
      <c r="F29" s="79"/>
      <c r="G29" s="79"/>
      <c r="H29" s="79"/>
    </row>
    <row r="30" spans="1:19" x14ac:dyDescent="0.25">
      <c r="C30" s="79"/>
      <c r="D30" s="79"/>
      <c r="E30" s="79"/>
      <c r="F30" s="79"/>
      <c r="G30" s="79"/>
      <c r="H30" s="79"/>
    </row>
    <row r="31" spans="1:19" x14ac:dyDescent="0.25">
      <c r="C31" s="79"/>
      <c r="D31" s="79"/>
      <c r="E31" s="79"/>
      <c r="F31" s="79"/>
      <c r="G31" s="79"/>
      <c r="H31" s="79"/>
    </row>
    <row r="32" spans="1:19" x14ac:dyDescent="0.25">
      <c r="C32" s="79"/>
      <c r="D32" s="79"/>
      <c r="E32" s="79"/>
      <c r="F32" s="79"/>
      <c r="G32" s="79"/>
      <c r="H32" s="79"/>
    </row>
    <row r="33" spans="3:8" x14ac:dyDescent="0.25">
      <c r="C33" s="79"/>
      <c r="D33" s="79"/>
      <c r="E33" s="79"/>
      <c r="F33" s="79"/>
      <c r="G33" s="79"/>
      <c r="H33" s="79"/>
    </row>
    <row r="34" spans="3:8" x14ac:dyDescent="0.25">
      <c r="C34" s="79"/>
      <c r="D34" s="79"/>
      <c r="E34" s="79"/>
      <c r="F34" s="79"/>
      <c r="G34" s="79"/>
      <c r="H34" s="79"/>
    </row>
    <row r="35" spans="3:8" x14ac:dyDescent="0.25">
      <c r="C35" s="79"/>
      <c r="D35" s="79"/>
      <c r="E35" s="79"/>
      <c r="F35" s="79"/>
      <c r="G35" s="79"/>
      <c r="H35" s="79"/>
    </row>
    <row r="36" spans="3:8" x14ac:dyDescent="0.25">
      <c r="C36" s="79"/>
      <c r="D36" s="79"/>
      <c r="E36" s="79"/>
      <c r="F36" s="79"/>
      <c r="G36" s="79"/>
      <c r="H36" s="79"/>
    </row>
    <row r="37" spans="3:8" x14ac:dyDescent="0.25">
      <c r="C37" s="79"/>
      <c r="D37" s="79"/>
      <c r="E37" s="79"/>
      <c r="F37" s="79"/>
      <c r="G37" s="79"/>
      <c r="H37" s="79"/>
    </row>
  </sheetData>
  <mergeCells count="2">
    <mergeCell ref="E3:P4"/>
    <mergeCell ref="C29:H37"/>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Miten käytät tätä tiedostoa</vt:lpstr>
      <vt:lpstr>Rahoitussuunnitelma</vt:lpstr>
      <vt:lpstr>Aloituskustannukset</vt:lpstr>
      <vt:lpstr>12 kk kannattavuus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Sipinen</dc:creator>
  <cp:lastModifiedBy>Hanna Stranius</cp:lastModifiedBy>
  <dcterms:created xsi:type="dcterms:W3CDTF">2020-02-21T08:22:59Z</dcterms:created>
  <dcterms:modified xsi:type="dcterms:W3CDTF">2020-03-11T11:27:12Z</dcterms:modified>
</cp:coreProperties>
</file>